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CC5D7A3C-C122-40B3-BA87-BB996898881A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10" yWindow="-110" windowWidth="19420" windowHeight="1042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EAEPE_COG!$A$1:$H$81</definedName>
    <definedName name="_xlnm.Print_Titles" localSheetId="0">EAEPE_COG!$2:$8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21" i="1"/>
  <c r="F16" i="1"/>
  <c r="C36" i="1"/>
  <c r="C48" i="1"/>
  <c r="C34" i="1"/>
  <c r="G48" i="1"/>
  <c r="G56" i="1"/>
  <c r="G36" i="1" l="1"/>
  <c r="G16" i="1"/>
  <c r="G34" i="1"/>
  <c r="G29" i="1"/>
  <c r="G22" i="1"/>
  <c r="G18" i="1"/>
  <c r="G31" i="1"/>
  <c r="G41" i="1"/>
  <c r="E13" i="1" l="1"/>
  <c r="H80" i="1" l="1"/>
  <c r="H13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E25" i="1"/>
  <c r="H25" i="1" s="1"/>
  <c r="E24" i="1"/>
  <c r="H24" i="1" s="1"/>
  <c r="E23" i="1"/>
  <c r="H23" i="1" s="1"/>
  <c r="E22" i="1"/>
  <c r="H22" i="1" s="1"/>
  <c r="E21" i="1"/>
  <c r="G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1" i="1"/>
  <c r="H61" i="1" s="1"/>
  <c r="E27" i="1"/>
  <c r="H27" i="1" s="1"/>
  <c r="D81" i="1"/>
  <c r="E17" i="1"/>
  <c r="E37" i="1"/>
  <c r="H37" i="1" s="1"/>
  <c r="E57" i="1"/>
  <c r="H57" i="1" s="1"/>
  <c r="E9" i="1"/>
  <c r="H9" i="1" s="1"/>
  <c r="C81" i="1"/>
  <c r="E47" i="1"/>
  <c r="H47" i="1" s="1"/>
  <c r="H21" i="1" l="1"/>
  <c r="G17" i="1"/>
  <c r="G81" i="1" s="1"/>
  <c r="F17" i="1"/>
  <c r="F81" i="1" s="1"/>
  <c r="H26" i="1"/>
  <c r="E81" i="1"/>
  <c r="H17" i="1" l="1"/>
  <c r="H81" i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<sst xmlns="http://schemas.openxmlformats.org/spreadsheetml/2006/main" count="88" uniqueCount="88">
  <si>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</si>
  <si>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</si>
  <si>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</si>
  <si>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</si>
  <si>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</si>
  <si>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</si>
  <si>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</si>
  <si>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</si>
  <si>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</si>
  <si>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</si>
  <si>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</si>
  <si>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</si>
  <si>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</si>
  <si>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</si>
  <si>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</si>
  <si>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</si>
  <si>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</si>
  <si>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</si>
  <si>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</si>
  <si>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</si>
  <si>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</si>
  <si>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</si>
  <si>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</si>
  <si>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</si>
  <si>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</si>
  <si>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</si>
  <si>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</si>
  <si>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</si>
  <si>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</si>
  <si>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</si>
  <si>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</si>
  <si>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</si>
  <si>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</si>
  <si>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</si>
  <si>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</si>
  <si>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</si>
  <si>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</si>
  <si>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</si>
  <si>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</si>
  <si>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</si>
  <si>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</si>
  <si>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</si>
  <si>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</si>
  <si>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</si>
  <si>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</si>
  <si>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</si>
  <si>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</si>
  <si>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</si>
  <si>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</si>
  <si>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</si>
  <si>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</si>
  <si>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</si>
  <si>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</si>
  <si>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</si>
  <si>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</si>
  <si>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</si>
  <si>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</si>
  <si>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</si>
  <si>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</si>
  <si>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</si>
  <si>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</si>
  <si>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</si>
  <si>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</si>
  <si>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</si>
  <si>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</si>
  <si>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</si>
  <si>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</si>
  <si>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</si>
  <si>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</si>
  <si>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</si>
  <si>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</si>
  <si>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</si>
  <si>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</si>
  <si>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</si>
  <si>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</si>
  <si>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</si>
  <si>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</si>
  <si>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</si>
  <si>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</si>
  <si>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</si>
  <si>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</si>
  <si>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</si>
  <si>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</si>
  <si>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</si>
  <si>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</si>
  <si>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</si>
  <si>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FONDO AUXILIAR PARA LA ADMINISTRACIÓN DE JUSTICIA</t>
  </si>
  <si>
    <t>Del 01de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</si>
</sst>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0000000000_ ;\-#,##0.0000000000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4" fontId="2" fillId="0" borderId="0" xfId="2" applyFont="1" applyProtection="1">
      <protection locked="0"/>
    </xf>
    <xf numFmtId="44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N205"/>
  <sheetViews>
    <sheetView tabSelected="1" view="pageBreakPreview" zoomScale="60" zoomScaleNormal="80" workbookViewId="0">
      <selection activeCell="F17" sqref="F17"/>
    </sheetView>
  </sheetViews>
  <sheetFormatPr baseColWidth="10" defaultColWidth="11.453125" defaultRowHeight="12" x14ac:dyDescent="0.3"/>
  <cols>
    <col min="1" max="1" width="4.6328125" style="1" customWidth="1"/>
    <col min="2" max="2" width="58.6328125" style="1" customWidth="1"/>
    <col min="3" max="8" width="16.36328125" style="1" customWidth="1"/>
    <col min="9" max="9" width="4.6328125" style="1" customWidth="1"/>
    <col min="10" max="16384" width="11.453125" style="1"/>
  </cols>
  <sheetData>
    <row r="1" spans="2:9" ht="15" customHeight="1" thickBot="1" x14ac:dyDescent="0.35">
      <c r="I1" s="2" t="s">
        <v>0</v>
      </c>
    </row>
    <row r="2" spans="2:9" ht="15" customHeight="1" x14ac:dyDescent="0.3">
      <c r="B2" s="27" t="s">
        <v>86</v>
      </c>
      <c r="C2" s="28"/>
      <c r="D2" s="28"/>
      <c r="E2" s="28"/>
      <c r="F2" s="28"/>
      <c r="G2" s="28"/>
      <c r="H2" s="29"/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ht="12.5" thickBot="1" x14ac:dyDescent="0.35">
      <c r="B5" s="33" t="s">
        <v>87</v>
      </c>
      <c r="C5" s="34"/>
      <c r="D5" s="34"/>
      <c r="E5" s="34"/>
      <c r="F5" s="34"/>
      <c r="G5" s="34"/>
      <c r="H5" s="35"/>
    </row>
    <row r="6" spans="2:9" ht="12.5" thickBot="1" x14ac:dyDescent="0.35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3.5" thickBot="1" x14ac:dyDescent="0.35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35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3">
      <c r="B9" s="6" t="s">
        <v>13</v>
      </c>
      <c r="C9" s="16">
        <f>SUM(C10:C16)</f>
        <v>7000000</v>
      </c>
      <c r="D9" s="16">
        <f>SUM(D10:D16)</f>
        <v>0</v>
      </c>
      <c r="E9" s="16">
        <f t="shared" ref="E9:E26" si="0">C9+D9</f>
        <v>7000000</v>
      </c>
      <c r="F9" s="16">
        <f>SUM(F10:F16)</f>
        <v>5556040.7999999998</v>
      </c>
      <c r="G9" s="16">
        <f>SUM(G10:G16)</f>
        <v>5556040.7999999998</v>
      </c>
      <c r="H9" s="16">
        <f t="shared" ref="H9:H40" si="1">E9-F9</f>
        <v>1443959.2000000002</v>
      </c>
    </row>
    <row r="10" spans="2:9" ht="12" customHeight="1" x14ac:dyDescent="0.3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3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3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3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3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3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3">
      <c r="B16" s="11" t="s">
        <v>20</v>
      </c>
      <c r="C16" s="12">
        <v>7000000</v>
      </c>
      <c r="D16" s="13">
        <v>0</v>
      </c>
      <c r="E16" s="18">
        <f t="shared" si="0"/>
        <v>7000000</v>
      </c>
      <c r="F16" s="12">
        <f>5529640.8+26400</f>
        <v>5556040.7999999998</v>
      </c>
      <c r="G16" s="12">
        <f>+F16</f>
        <v>5556040.7999999998</v>
      </c>
      <c r="H16" s="20">
        <f t="shared" si="1"/>
        <v>1443959.2000000002</v>
      </c>
    </row>
    <row r="17" spans="2:8" ht="24" customHeight="1" x14ac:dyDescent="0.3">
      <c r="B17" s="6" t="s">
        <v>21</v>
      </c>
      <c r="C17" s="16">
        <f>SUM(C18:C26)</f>
        <v>351200</v>
      </c>
      <c r="D17" s="16">
        <f>SUM(D18:D26)</f>
        <v>0</v>
      </c>
      <c r="E17" s="16">
        <f t="shared" si="0"/>
        <v>351200</v>
      </c>
      <c r="F17" s="16">
        <f>SUM(F18:F26)</f>
        <v>104031.74</v>
      </c>
      <c r="G17" s="16">
        <f>SUM(G18:G26)</f>
        <v>104031.74</v>
      </c>
      <c r="H17" s="16">
        <f t="shared" si="1"/>
        <v>247168.26</v>
      </c>
    </row>
    <row r="18" spans="2:8" ht="23" x14ac:dyDescent="0.3">
      <c r="B18" s="9" t="s">
        <v>22</v>
      </c>
      <c r="C18" s="12">
        <v>75000</v>
      </c>
      <c r="D18" s="13">
        <v>0</v>
      </c>
      <c r="E18" s="18">
        <f t="shared" si="0"/>
        <v>75000</v>
      </c>
      <c r="F18" s="12">
        <v>67280</v>
      </c>
      <c r="G18" s="12">
        <f>+F18</f>
        <v>67280</v>
      </c>
      <c r="H18" s="20">
        <f t="shared" si="1"/>
        <v>7720</v>
      </c>
    </row>
    <row r="19" spans="2:8" ht="12" customHeight="1" x14ac:dyDescent="0.3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3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3">
      <c r="B21" s="9" t="s">
        <v>25</v>
      </c>
      <c r="C21" s="12">
        <v>275000</v>
      </c>
      <c r="D21" s="13">
        <v>0</v>
      </c>
      <c r="E21" s="18">
        <f t="shared" si="0"/>
        <v>275000</v>
      </c>
      <c r="F21" s="12">
        <f>9918+16915.74+9918</f>
        <v>36751.740000000005</v>
      </c>
      <c r="G21" s="12">
        <f>+F21</f>
        <v>36751.740000000005</v>
      </c>
      <c r="H21" s="20">
        <f t="shared" si="1"/>
        <v>238248.26</v>
      </c>
    </row>
    <row r="22" spans="2:8" ht="12" customHeight="1" x14ac:dyDescent="0.3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f>+F22</f>
        <v>0</v>
      </c>
      <c r="H22" s="20">
        <f t="shared" si="1"/>
        <v>0</v>
      </c>
    </row>
    <row r="23" spans="2:8" ht="12" customHeight="1" x14ac:dyDescent="0.3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3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3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3">
      <c r="B26" s="9" t="s">
        <v>30</v>
      </c>
      <c r="C26" s="12">
        <v>1200</v>
      </c>
      <c r="D26" s="13">
        <v>0</v>
      </c>
      <c r="E26" s="18">
        <f t="shared" si="0"/>
        <v>1200</v>
      </c>
      <c r="F26" s="12">
        <v>0</v>
      </c>
      <c r="G26" s="12">
        <v>0</v>
      </c>
      <c r="H26" s="20">
        <f t="shared" si="1"/>
        <v>1200</v>
      </c>
    </row>
    <row r="27" spans="2:8" ht="20.149999999999999" customHeight="1" x14ac:dyDescent="0.3">
      <c r="B27" s="6" t="s">
        <v>31</v>
      </c>
      <c r="C27" s="16">
        <f>SUM(C28:C36)</f>
        <v>14709394</v>
      </c>
      <c r="D27" s="16">
        <f>SUM(D28:D36)</f>
        <v>0</v>
      </c>
      <c r="E27" s="16">
        <f>D27+C27</f>
        <v>14709394</v>
      </c>
      <c r="F27" s="16">
        <f>SUM(F28:F36)</f>
        <v>5847663.8799999999</v>
      </c>
      <c r="G27" s="16">
        <f>SUM(G28:G36)</f>
        <v>5847663.8799999999</v>
      </c>
      <c r="H27" s="16">
        <f t="shared" si="1"/>
        <v>8861730.120000001</v>
      </c>
    </row>
    <row r="28" spans="2:8" x14ac:dyDescent="0.3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3">
      <c r="B29" s="9" t="s">
        <v>33</v>
      </c>
      <c r="C29" s="12">
        <v>9000000</v>
      </c>
      <c r="D29" s="13">
        <v>0</v>
      </c>
      <c r="E29" s="18">
        <f t="shared" si="2"/>
        <v>9000000</v>
      </c>
      <c r="F29" s="12">
        <v>4300863.57</v>
      </c>
      <c r="G29" s="12">
        <f>+F29</f>
        <v>4300863.57</v>
      </c>
      <c r="H29" s="20">
        <f t="shared" si="1"/>
        <v>4699136.43</v>
      </c>
    </row>
    <row r="30" spans="2:8" ht="12" customHeight="1" x14ac:dyDescent="0.3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x14ac:dyDescent="0.3">
      <c r="B31" s="9" t="s">
        <v>35</v>
      </c>
      <c r="C31" s="12">
        <v>40000</v>
      </c>
      <c r="D31" s="13">
        <v>0</v>
      </c>
      <c r="E31" s="18">
        <f t="shared" si="2"/>
        <v>40000</v>
      </c>
      <c r="F31" s="12">
        <v>232</v>
      </c>
      <c r="G31" s="12">
        <f>+F31</f>
        <v>232</v>
      </c>
      <c r="H31" s="20">
        <f t="shared" si="1"/>
        <v>39768</v>
      </c>
    </row>
    <row r="32" spans="2:8" x14ac:dyDescent="0.3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3">
      <c r="B33" s="9" t="s">
        <v>37</v>
      </c>
      <c r="C33" s="12">
        <v>11000</v>
      </c>
      <c r="D33" s="13">
        <v>0</v>
      </c>
      <c r="E33" s="18">
        <f t="shared" si="2"/>
        <v>11000</v>
      </c>
      <c r="F33" s="12">
        <v>0</v>
      </c>
      <c r="G33" s="12">
        <v>0</v>
      </c>
      <c r="H33" s="20">
        <f t="shared" si="1"/>
        <v>11000</v>
      </c>
    </row>
    <row r="34" spans="2:8" x14ac:dyDescent="0.3">
      <c r="B34" s="9" t="s">
        <v>38</v>
      </c>
      <c r="C34" s="12">
        <f>114400+1008000+350000</f>
        <v>1472400</v>
      </c>
      <c r="D34" s="13">
        <v>0</v>
      </c>
      <c r="E34" s="18">
        <f t="shared" si="2"/>
        <v>1472400</v>
      </c>
      <c r="F34" s="12">
        <v>121767.92</v>
      </c>
      <c r="G34" s="12">
        <f>+F34</f>
        <v>121767.92</v>
      </c>
      <c r="H34" s="20">
        <f t="shared" si="1"/>
        <v>1350632.08</v>
      </c>
    </row>
    <row r="35" spans="2:8" x14ac:dyDescent="0.3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3">
      <c r="B36" s="9" t="s">
        <v>40</v>
      </c>
      <c r="C36" s="12">
        <f>177000+4008994</f>
        <v>4185994</v>
      </c>
      <c r="D36" s="13">
        <v>0</v>
      </c>
      <c r="E36" s="18">
        <f t="shared" si="2"/>
        <v>4185994</v>
      </c>
      <c r="F36" s="12">
        <f>260000+61753+1103047.39</f>
        <v>1424800.39</v>
      </c>
      <c r="G36" s="12">
        <f>+F36</f>
        <v>1424800.39</v>
      </c>
      <c r="H36" s="20">
        <f t="shared" si="1"/>
        <v>2761193.6100000003</v>
      </c>
    </row>
    <row r="37" spans="2:8" ht="20.149999999999999" customHeight="1" x14ac:dyDescent="0.3">
      <c r="B37" s="7" t="s">
        <v>41</v>
      </c>
      <c r="C37" s="16">
        <f>SUM(C38:C46)</f>
        <v>900000</v>
      </c>
      <c r="D37" s="16">
        <f>SUM(D38:D46)</f>
        <v>0</v>
      </c>
      <c r="E37" s="16">
        <f>C37+D37</f>
        <v>900000</v>
      </c>
      <c r="F37" s="16">
        <f>SUM(F38:F46)</f>
        <v>471000</v>
      </c>
      <c r="G37" s="16">
        <f>SUM(G38:G46)</f>
        <v>471000</v>
      </c>
      <c r="H37" s="16">
        <f t="shared" si="1"/>
        <v>429000</v>
      </c>
    </row>
    <row r="38" spans="2:8" ht="12" customHeight="1" x14ac:dyDescent="0.3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3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3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3">
      <c r="B41" s="9" t="s">
        <v>45</v>
      </c>
      <c r="C41" s="12">
        <v>900000</v>
      </c>
      <c r="D41" s="13">
        <v>0</v>
      </c>
      <c r="E41" s="18">
        <f t="shared" si="3"/>
        <v>900000</v>
      </c>
      <c r="F41" s="12">
        <v>471000</v>
      </c>
      <c r="G41" s="12">
        <f>+F41</f>
        <v>471000</v>
      </c>
      <c r="H41" s="20">
        <f t="shared" ref="H41:H72" si="4">E41-F41</f>
        <v>429000</v>
      </c>
    </row>
    <row r="42" spans="2:8" ht="12" customHeight="1" x14ac:dyDescent="0.3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3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3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3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49999999999999" customHeight="1" x14ac:dyDescent="0.3">
      <c r="B47" s="6" t="s">
        <v>51</v>
      </c>
      <c r="C47" s="16">
        <f>SUM(C48:C56)</f>
        <v>3464800</v>
      </c>
      <c r="D47" s="16">
        <f>SUM(D48:D56)</f>
        <v>0</v>
      </c>
      <c r="E47" s="16">
        <f t="shared" si="3"/>
        <v>3464800</v>
      </c>
      <c r="F47" s="16">
        <f>SUM(F48:F56)</f>
        <v>3462693.55</v>
      </c>
      <c r="G47" s="16">
        <f>SUM(G48:G56)</f>
        <v>3462693.55</v>
      </c>
      <c r="H47" s="16">
        <f t="shared" si="4"/>
        <v>2106.4500000001863</v>
      </c>
    </row>
    <row r="48" spans="2:8" x14ac:dyDescent="0.3">
      <c r="B48" s="9" t="s">
        <v>52</v>
      </c>
      <c r="C48" s="12">
        <f>3000000+46800</f>
        <v>3046800</v>
      </c>
      <c r="D48" s="13">
        <v>415893.55</v>
      </c>
      <c r="E48" s="18">
        <f t="shared" si="3"/>
        <v>3462693.55</v>
      </c>
      <c r="F48" s="12">
        <v>3462693.55</v>
      </c>
      <c r="G48" s="12">
        <f>+F48</f>
        <v>3462693.55</v>
      </c>
      <c r="H48" s="20">
        <f t="shared" si="4"/>
        <v>0</v>
      </c>
    </row>
    <row r="49" spans="2:8" x14ac:dyDescent="0.3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3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3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3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3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3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3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3">
      <c r="B56" s="9" t="s">
        <v>60</v>
      </c>
      <c r="C56" s="12">
        <v>418000</v>
      </c>
      <c r="D56" s="13">
        <v>-415893.55</v>
      </c>
      <c r="E56" s="18">
        <f t="shared" si="3"/>
        <v>2106.4500000000116</v>
      </c>
      <c r="F56" s="12">
        <v>0</v>
      </c>
      <c r="G56" s="12">
        <f>+F56</f>
        <v>0</v>
      </c>
      <c r="H56" s="20">
        <f t="shared" si="4"/>
        <v>2106.4500000000116</v>
      </c>
    </row>
    <row r="57" spans="2:8" ht="20.149999999999999" customHeight="1" x14ac:dyDescent="0.3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3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3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3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49999999999999" customHeight="1" x14ac:dyDescent="0.3">
      <c r="B61" s="7" t="s">
        <v>65</v>
      </c>
      <c r="C61" s="16">
        <f>SUM(C62:C68)</f>
        <v>1167200</v>
      </c>
      <c r="D61" s="17">
        <f>SUM(D62:D68)</f>
        <v>0</v>
      </c>
      <c r="E61" s="17">
        <f t="shared" si="3"/>
        <v>1167200</v>
      </c>
      <c r="F61" s="16">
        <f>SUM(F62:F68)</f>
        <v>0</v>
      </c>
      <c r="G61" s="16">
        <f>SUM(G62:G68)</f>
        <v>0</v>
      </c>
      <c r="H61" s="17">
        <f t="shared" si="4"/>
        <v>1167200</v>
      </c>
    </row>
    <row r="62" spans="2:8" ht="12" customHeight="1" x14ac:dyDescent="0.3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3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3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3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3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3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3">
      <c r="B68" s="9" t="s">
        <v>72</v>
      </c>
      <c r="C68" s="12">
        <v>1167200</v>
      </c>
      <c r="D68" s="13">
        <v>0</v>
      </c>
      <c r="E68" s="18">
        <f t="shared" si="3"/>
        <v>1167200</v>
      </c>
      <c r="F68" s="12">
        <v>0</v>
      </c>
      <c r="G68" s="12">
        <v>0</v>
      </c>
      <c r="H68" s="18">
        <f t="shared" si="4"/>
        <v>1167200</v>
      </c>
    </row>
    <row r="69" spans="2:8" ht="20.149999999999999" customHeight="1" x14ac:dyDescent="0.3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3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3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3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49999999999999" customHeight="1" x14ac:dyDescent="0.3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3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3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3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3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3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3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14" ht="12.5" thickBot="1" x14ac:dyDescent="0.35">
      <c r="B81" s="8" t="s">
        <v>85</v>
      </c>
      <c r="C81" s="22">
        <f>SUM(C73,C69,C61,C57,C47,C27,C37,C17,C9)</f>
        <v>27592594</v>
      </c>
      <c r="D81" s="22">
        <f>SUM(D73,D69,D61,D57,D47,D37,D27,D17,D9)</f>
        <v>0</v>
      </c>
      <c r="E81" s="22">
        <f>C81+D81</f>
        <v>27592594</v>
      </c>
      <c r="F81" s="22">
        <f>SUM(F73,F69,F61,F57,F47,F37,F17,F27,F9)</f>
        <v>15441429.969999999</v>
      </c>
      <c r="G81" s="22">
        <f>SUM(G73,G69,G61,G57,G47,G37,G27,G17,G9)</f>
        <v>15441429.969999999</v>
      </c>
      <c r="H81" s="22">
        <f t="shared" si="5"/>
        <v>12151164.030000001</v>
      </c>
    </row>
    <row r="83" spans="2:14" s="23" customFormat="1" x14ac:dyDescent="0.3"/>
    <row r="84" spans="2:14" s="23" customFormat="1" x14ac:dyDescent="0.3"/>
    <row r="85" spans="2:14" s="23" customFormat="1" x14ac:dyDescent="0.3">
      <c r="C85" s="24"/>
    </row>
    <row r="86" spans="2:14" s="23" customFormat="1" x14ac:dyDescent="0.3"/>
    <row r="87" spans="2:14" s="23" customFormat="1" x14ac:dyDescent="0.3">
      <c r="L87" s="24"/>
      <c r="M87" s="25"/>
      <c r="N87" s="25"/>
    </row>
    <row r="88" spans="2:14" s="23" customFormat="1" x14ac:dyDescent="0.3">
      <c r="C88" s="25"/>
    </row>
    <row r="89" spans="2:14" s="23" customFormat="1" x14ac:dyDescent="0.3">
      <c r="C89" s="26"/>
      <c r="E89" s="24"/>
    </row>
    <row r="90" spans="2:14" s="23" customFormat="1" x14ac:dyDescent="0.3">
      <c r="E90" s="25"/>
    </row>
    <row r="91" spans="2:14" s="23" customFormat="1" x14ac:dyDescent="0.3"/>
    <row r="92" spans="2:14" s="23" customFormat="1" x14ac:dyDescent="0.3"/>
    <row r="93" spans="2:14" s="23" customFormat="1" x14ac:dyDescent="0.3"/>
    <row r="94" spans="2:14" s="23" customFormat="1" x14ac:dyDescent="0.3"/>
    <row r="95" spans="2:14" s="23" customFormat="1" x14ac:dyDescent="0.3"/>
    <row r="96" spans="2:14" s="23" customFormat="1" x14ac:dyDescent="0.3"/>
    <row r="97" s="23" customFormat="1" x14ac:dyDescent="0.3"/>
    <row r="98" s="23" customFormat="1" x14ac:dyDescent="0.3"/>
    <row r="99" s="23" customFormat="1" x14ac:dyDescent="0.3"/>
    <row r="100" s="23" customFormat="1" x14ac:dyDescent="0.3"/>
    <row r="101" s="23" customFormat="1" x14ac:dyDescent="0.3"/>
    <row r="102" s="23" customFormat="1" x14ac:dyDescent="0.3"/>
    <row r="103" s="23" customFormat="1" x14ac:dyDescent="0.3"/>
    <row r="104" s="23" customFormat="1" x14ac:dyDescent="0.3"/>
    <row r="105" s="23" customFormat="1" x14ac:dyDescent="0.3"/>
    <row r="106" s="23" customFormat="1" x14ac:dyDescent="0.3"/>
    <row r="107" s="23" customFormat="1" x14ac:dyDescent="0.3"/>
    <row r="108" s="23" customFormat="1" x14ac:dyDescent="0.3"/>
    <row r="109" s="23" customFormat="1" x14ac:dyDescent="0.3"/>
    <row r="110" s="23" customFormat="1" x14ac:dyDescent="0.3"/>
    <row r="111" s="23" customFormat="1" x14ac:dyDescent="0.3"/>
    <row r="112" s="23" customFormat="1" x14ac:dyDescent="0.3"/>
    <row r="113" s="23" customFormat="1" x14ac:dyDescent="0.3"/>
    <row r="114" s="23" customFormat="1" x14ac:dyDescent="0.3"/>
    <row r="115" s="23" customFormat="1" x14ac:dyDescent="0.3"/>
    <row r="116" s="23" customFormat="1" x14ac:dyDescent="0.3"/>
    <row r="117" s="23" customFormat="1" x14ac:dyDescent="0.3"/>
    <row r="118" s="23" customFormat="1" x14ac:dyDescent="0.3"/>
    <row r="119" s="23" customFormat="1" x14ac:dyDescent="0.3"/>
    <row r="120" s="23" customFormat="1" x14ac:dyDescent="0.3"/>
    <row r="121" s="23" customFormat="1" x14ac:dyDescent="0.3"/>
    <row r="122" s="23" customFormat="1" x14ac:dyDescent="0.3"/>
    <row r="123" s="23" customFormat="1" x14ac:dyDescent="0.3"/>
    <row r="124" s="23" customFormat="1" x14ac:dyDescent="0.3"/>
    <row r="125" s="23" customFormat="1" x14ac:dyDescent="0.3"/>
    <row r="126" s="23" customFormat="1" x14ac:dyDescent="0.3"/>
    <row r="127" s="23" customFormat="1" x14ac:dyDescent="0.3"/>
    <row r="128" s="23" customFormat="1" x14ac:dyDescent="0.3"/>
    <row r="129" s="23" customFormat="1" x14ac:dyDescent="0.3"/>
    <row r="130" s="23" customFormat="1" x14ac:dyDescent="0.3"/>
    <row r="131" s="23" customFormat="1" x14ac:dyDescent="0.3"/>
    <row r="132" s="23" customFormat="1" x14ac:dyDescent="0.3"/>
    <row r="133" s="23" customFormat="1" x14ac:dyDescent="0.3"/>
    <row r="134" s="23" customFormat="1" x14ac:dyDescent="0.3"/>
    <row r="135" s="23" customFormat="1" x14ac:dyDescent="0.3"/>
    <row r="136" s="23" customFormat="1" x14ac:dyDescent="0.3"/>
    <row r="137" s="23" customFormat="1" x14ac:dyDescent="0.3"/>
    <row r="138" s="23" customFormat="1" x14ac:dyDescent="0.3"/>
    <row r="139" s="23" customFormat="1" x14ac:dyDescent="0.3"/>
    <row r="140" s="23" customFormat="1" x14ac:dyDescent="0.3"/>
    <row r="141" s="23" customFormat="1" x14ac:dyDescent="0.3"/>
    <row r="142" s="23" customFormat="1" x14ac:dyDescent="0.3"/>
    <row r="143" s="23" customFormat="1" x14ac:dyDescent="0.3"/>
    <row r="144" s="23" customFormat="1" x14ac:dyDescent="0.3"/>
    <row r="145" s="23" customFormat="1" x14ac:dyDescent="0.3"/>
    <row r="146" s="23" customFormat="1" x14ac:dyDescent="0.3"/>
    <row r="147" s="23" customFormat="1" x14ac:dyDescent="0.3"/>
    <row r="148" s="23" customFormat="1" x14ac:dyDescent="0.3"/>
    <row r="149" s="23" customFormat="1" x14ac:dyDescent="0.3"/>
    <row r="150" s="23" customFormat="1" x14ac:dyDescent="0.3"/>
    <row r="151" s="23" customFormat="1" x14ac:dyDescent="0.3"/>
    <row r="152" s="23" customFormat="1" x14ac:dyDescent="0.3"/>
    <row r="153" s="23" customFormat="1" x14ac:dyDescent="0.3"/>
    <row r="154" s="23" customFormat="1" x14ac:dyDescent="0.3"/>
    <row r="155" s="23" customFormat="1" x14ac:dyDescent="0.3"/>
    <row r="156" s="23" customFormat="1" x14ac:dyDescent="0.3"/>
    <row r="157" s="23" customFormat="1" x14ac:dyDescent="0.3"/>
    <row r="158" s="23" customFormat="1" x14ac:dyDescent="0.3"/>
    <row r="159" s="23" customFormat="1" x14ac:dyDescent="0.3"/>
    <row r="160" s="23" customFormat="1" x14ac:dyDescent="0.3"/>
    <row r="161" s="23" customFormat="1" x14ac:dyDescent="0.3"/>
    <row r="162" s="23" customFormat="1" x14ac:dyDescent="0.3"/>
    <row r="163" s="23" customFormat="1" x14ac:dyDescent="0.3"/>
    <row r="164" s="23" customFormat="1" x14ac:dyDescent="0.3"/>
    <row r="165" s="23" customFormat="1" x14ac:dyDescent="0.3"/>
    <row r="166" s="23" customFormat="1" x14ac:dyDescent="0.3"/>
    <row r="167" s="23" customFormat="1" x14ac:dyDescent="0.3"/>
    <row r="168" s="23" customFormat="1" x14ac:dyDescent="0.3"/>
    <row r="169" s="23" customFormat="1" x14ac:dyDescent="0.3"/>
    <row r="170" s="23" customFormat="1" x14ac:dyDescent="0.3"/>
    <row r="171" s="23" customFormat="1" x14ac:dyDescent="0.3"/>
    <row r="172" s="23" customFormat="1" x14ac:dyDescent="0.3"/>
    <row r="173" s="23" customFormat="1" x14ac:dyDescent="0.3"/>
    <row r="174" s="23" customFormat="1" x14ac:dyDescent="0.3"/>
    <row r="175" s="23" customFormat="1" x14ac:dyDescent="0.3"/>
    <row r="176" s="23" customFormat="1" x14ac:dyDescent="0.3"/>
    <row r="177" s="23" customFormat="1" x14ac:dyDescent="0.3"/>
    <row r="178" s="23" customFormat="1" x14ac:dyDescent="0.3"/>
    <row r="179" s="23" customFormat="1" x14ac:dyDescent="0.3"/>
    <row r="180" s="23" customFormat="1" x14ac:dyDescent="0.3"/>
    <row r="181" s="23" customFormat="1" x14ac:dyDescent="0.3"/>
    <row r="182" s="23" customFormat="1" x14ac:dyDescent="0.3"/>
    <row r="183" s="23" customFormat="1" x14ac:dyDescent="0.3"/>
    <row r="184" s="23" customFormat="1" x14ac:dyDescent="0.3"/>
    <row r="185" s="23" customFormat="1" x14ac:dyDescent="0.3"/>
    <row r="186" s="23" customFormat="1" x14ac:dyDescent="0.3"/>
    <row r="187" s="23" customFormat="1" x14ac:dyDescent="0.3"/>
    <row r="188" s="23" customFormat="1" x14ac:dyDescent="0.3"/>
    <row r="189" s="23" customFormat="1" x14ac:dyDescent="0.3"/>
    <row r="190" s="23" customFormat="1" x14ac:dyDescent="0.3"/>
    <row r="191" s="23" customFormat="1" x14ac:dyDescent="0.3"/>
    <row r="192" s="23" customFormat="1" x14ac:dyDescent="0.3"/>
    <row r="193" s="23" customFormat="1" x14ac:dyDescent="0.3"/>
    <row r="194" s="23" customFormat="1" x14ac:dyDescent="0.3"/>
    <row r="195" s="23" customFormat="1" x14ac:dyDescent="0.3"/>
    <row r="196" s="23" customFormat="1" x14ac:dyDescent="0.3"/>
    <row r="197" s="23" customFormat="1" x14ac:dyDescent="0.3"/>
    <row r="198" s="23" customFormat="1" x14ac:dyDescent="0.3"/>
    <row r="199" s="23" customFormat="1" x14ac:dyDescent="0.3"/>
    <row r="200" s="23" customFormat="1" x14ac:dyDescent="0.3"/>
    <row r="201" s="23" customFormat="1" x14ac:dyDescent="0.3"/>
    <row r="202" s="23" customFormat="1" x14ac:dyDescent="0.3"/>
    <row r="203" s="23" customFormat="1" x14ac:dyDescent="0.3"/>
    <row r="204" s="23" customFormat="1" x14ac:dyDescent="0.3"/>
    <row r="205" s="23" customFormat="1" x14ac:dyDescent="0.3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5" orientation="landscape" horizontalDpi="4294967295" verticalDpi="4294967295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EAEPE_COG</vt:lpstr>
      <vt:lpstr>EAEPE_COG!Área_de_impresión</vt:lpstr>
      <vt:lpstr>EAEPE_COG!Títulos_a_imprimir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2023-01-24T15:38:31Z</cp:lastPrinted>
  <dcterms:created xsi:type="dcterms:W3CDTF">2019-12-04T16:22:52Z</dcterms:created>
  <dcterms:modified xsi:type="dcterms:W3CDTF">2023-02-05T19:27:13Z</dcterms:modified>
</cp:coreProperties>
</file>